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/>
  <mc:AlternateContent xmlns:mc="http://schemas.openxmlformats.org/markup-compatibility/2006">
    <mc:Choice Requires="x15">
      <x15ac:absPath xmlns:x15ac="http://schemas.microsoft.com/office/spreadsheetml/2010/11/ac" url="D:\USERS\vitkov\VT\VT 2022\029\1 výzva\"/>
    </mc:Choice>
  </mc:AlternateContent>
  <xr:revisionPtr revIDLastSave="0" documentId="13_ncr:1_{93744065-407D-451A-87DE-4D6DB2053A42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</workbook>
</file>

<file path=xl/calcChain.xml><?xml version="1.0" encoding="utf-8"?>
<calcChain xmlns="http://schemas.openxmlformats.org/spreadsheetml/2006/main">
  <c r="T7" i="1" l="1"/>
  <c r="P7" i="1"/>
  <c r="Q10" i="1" s="1"/>
  <c r="S7" i="1" l="1"/>
  <c r="R10" i="1" s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<sst xmlns="http://schemas.openxmlformats.org/spreadsheetml/2006/main" count="40" uniqueCount="39">
  <si>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</si>
  <si>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</si>
  <si>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</si>
  <si>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</si>
  <si>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</si>
  <si>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</si>
  <si>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</si>
  <si>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</si>
  <si>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</si>
  <si>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</si>
  <si>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</si>
  <si>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</si>
  <si>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</si>
  <si>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</si>
  <si>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</si>
  <si>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</si>
  <si>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</si>
  <si>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</si>
  <si>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</si>
  <si>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</si>
  <si>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</si>
  <si>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</si>
  <si>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</si>
  <si>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</si>
  <si>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</si>
  <si>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</si>
  <si>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</si>
  <si>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</si>
  <si>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</si>
  <si>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 xml:space="preserve">Příloha č. 2 Kupní smlouvy - technická specifikace
Výpočetní technika (III.) 029 - 2022 </t>
  </si>
  <si>
    <t>Samostatná faktura</t>
  </si>
  <si>
    <t>NE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</si>
  <si>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</si>
  <si>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Bc. Martin Šafránek,
Tel.: 37763 4792</t>
  </si>
  <si>
    <t>Teslova 9, 
301 00 Plzeň,
Nové technologie – výzkumné centrum - Správa výzkumného centra,
místnost TF 207</t>
  </si>
  <si>
    <t>Pokud financováno z projektových prostředků, pak ŘEŠITEL uvede: NÁZEV A ČÍSLO DOTAČNÍHO PROJEKTU</t>
  </si>
  <si>
    <t>Notebook min. 15,6"</t>
  </si>
  <si>
    <t>Provedení notebooku klasické.
Výkon procesoru v Passmark CPU více než 10 600 bodů (platné ke dni 23.3.2022), minimálně 4 jádra.
Operační paměť minimálně 16 GB.
SSD disk o kapacitě minimálně 500 GB.
Integrovaná wifi karta.
Display min. Full HD 15,6" s rozlišením 1920x1080, provedení antireflexní.
Webkamera a mikrofon.
Síťová karta 1 Gb/s Ethernet s podporou PXE.
Konktor RJ-45 integerovaný přímo na těle NTB.
Mminimálně 3x USB port (alespoň 2x USB 3.0), 1x Type-C USB.
Operační systém Windows 64-bit (Windows 10 nebo vyšší) - OS Windows požadujeme z důvodu kompatibility s interními aplikacemi ZČU (Stag, Magion,...).
Existence ovladačů použitého HW ve Windows 10 a vyšší verze Windows.
CZ Klávesnice s podsvícením nebo alternativním způsobem zlepšení viditelnosti ve tmě.
Klávesnice s numerickou klávesnicí musí být odolná proti polití.
Notebook musí obsahovat digitální grafický výstup.
Podpora prostřednictvím internetu musí umožňovat stahování ovladačů a manuálu z internetu adresně pro konkrétní zadaný typ (sériové číslo) zařízení.
Záruka na zboží min. 24 měsíců, servis NBD on site.</t>
  </si>
  <si>
    <t>Záruka na zboží min. 24 měsíců,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</si>
</sst>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8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6" fillId="3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6" fillId="5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164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20" fillId="0" borderId="0" xfId="2" applyFont="1" applyAlignment="1">
      <alignment horizontal="left" vertical="center" wrapText="1"/>
    </xf>
    <xf numFmtId="0" fontId="11" fillId="4" borderId="4" xfId="0" applyFont="1" applyFill="1" applyBorder="1" applyAlignment="1" applyProtection="1">
      <alignment horizontal="left" vertical="center" wrapText="1" indent="1"/>
      <protection locked="0"/>
    </xf>
    <xf numFmtId="0" fontId="11" fillId="4" borderId="4" xfId="0" applyFont="1" applyFill="1" applyBorder="1" applyAlignment="1" applyProtection="1">
      <alignment horizontal="center" vertical="center" wrapText="1"/>
      <protection locked="0"/>
    </xf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J6" zoomScaleNormal="100" workbookViewId="0">
      <selection activeCell="R7" sqref="R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41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42578125" style="1" customWidth="1"/>
    <col min="11" max="11" width="29.42578125" style="5" hidden="1" customWidth="1"/>
    <col min="12" max="12" width="33.28515625" style="5" customWidth="1"/>
    <col min="13" max="13" width="26.7109375" style="5" customWidth="1"/>
    <col min="14" max="14" width="44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42.42578125" style="6" customWidth="1"/>
    <col min="23" max="16384" width="9.140625" style="5"/>
  </cols>
  <sheetData>
    <row r="1" spans="1:22" ht="40.9" customHeight="1" x14ac:dyDescent="0.25">
      <c r="B1" s="65" t="s">
        <v>29</v>
      </c>
      <c r="C1" s="66"/>
      <c r="D1" s="66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4"/>
      <c r="E3" s="64"/>
      <c r="F3" s="64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4"/>
      <c r="E4" s="64"/>
      <c r="F4" s="64"/>
      <c r="G4" s="64"/>
      <c r="H4" s="64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7" t="s">
        <v>2</v>
      </c>
      <c r="H5" s="68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35</v>
      </c>
      <c r="L6" s="41" t="s">
        <v>17</v>
      </c>
      <c r="M6" s="42" t="s">
        <v>18</v>
      </c>
      <c r="N6" s="41" t="s">
        <v>19</v>
      </c>
      <c r="O6" s="39" t="s">
        <v>32</v>
      </c>
      <c r="P6" s="41" t="s">
        <v>20</v>
      </c>
      <c r="Q6" s="39" t="s">
        <v>5</v>
      </c>
      <c r="R6" s="43" t="s">
        <v>6</v>
      </c>
      <c r="S6" s="63" t="s">
        <v>7</v>
      </c>
      <c r="T6" s="63" t="s">
        <v>8</v>
      </c>
      <c r="U6" s="41" t="s">
        <v>21</v>
      </c>
      <c r="V6" s="41" t="s">
        <v>22</v>
      </c>
    </row>
    <row r="7" spans="1:22" ht="367.5" customHeight="1" thickTop="1" thickBot="1" x14ac:dyDescent="0.3">
      <c r="A7" s="20"/>
      <c r="B7" s="48">
        <v>1</v>
      </c>
      <c r="C7" s="49" t="s">
        <v>36</v>
      </c>
      <c r="D7" s="50">
        <v>1</v>
      </c>
      <c r="E7" s="51" t="s">
        <v>24</v>
      </c>
      <c r="F7" s="62" t="s">
        <v>37</v>
      </c>
      <c r="G7" s="78"/>
      <c r="H7" s="79"/>
      <c r="I7" s="59" t="s">
        <v>30</v>
      </c>
      <c r="J7" s="52" t="s">
        <v>31</v>
      </c>
      <c r="K7" s="53"/>
      <c r="L7" s="54" t="s">
        <v>38</v>
      </c>
      <c r="M7" s="61" t="s">
        <v>33</v>
      </c>
      <c r="N7" s="61" t="s">
        <v>34</v>
      </c>
      <c r="O7" s="60">
        <v>21</v>
      </c>
      <c r="P7" s="55">
        <f>D7*Q7</f>
        <v>26000</v>
      </c>
      <c r="Q7" s="56">
        <v>26000</v>
      </c>
      <c r="R7" s="80"/>
      <c r="S7" s="57">
        <f>D7*R7</f>
        <v>0</v>
      </c>
      <c r="T7" s="58" t="str">
        <f t="shared" ref="T7" si="0">IF(ISNUMBER(R7), IF(R7&gt;Q7,"NEVYHOVUJE","VYHOVUJE")," ")</f>
        <v xml:space="preserve"> </v>
      </c>
      <c r="U7" s="51"/>
      <c r="V7" s="51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">
      <c r="B9" s="76" t="s">
        <v>28</v>
      </c>
      <c r="C9" s="76"/>
      <c r="D9" s="76"/>
      <c r="E9" s="76"/>
      <c r="F9" s="76"/>
      <c r="G9" s="76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73" t="s">
        <v>10</v>
      </c>
      <c r="S9" s="74"/>
      <c r="T9" s="75"/>
      <c r="U9" s="24"/>
      <c r="V9" s="25"/>
    </row>
    <row r="10" spans="1:22" ht="50.45" customHeight="1" thickTop="1" thickBot="1" x14ac:dyDescent="0.3">
      <c r="B10" s="77" t="s">
        <v>26</v>
      </c>
      <c r="C10" s="77"/>
      <c r="D10" s="77"/>
      <c r="E10" s="77"/>
      <c r="F10" s="77"/>
      <c r="G10" s="77"/>
      <c r="H10" s="77"/>
      <c r="I10" s="26"/>
      <c r="L10" s="9"/>
      <c r="M10" s="9"/>
      <c r="N10" s="9"/>
      <c r="O10" s="27"/>
      <c r="P10" s="27"/>
      <c r="Q10" s="28">
        <f>SUM(P7:P7)</f>
        <v>26000</v>
      </c>
      <c r="R10" s="70">
        <f>SUM(S7:S7)</f>
        <v>0</v>
      </c>
      <c r="S10" s="71"/>
      <c r="T10" s="72"/>
    </row>
    <row r="11" spans="1:22" ht="15.75" thickTop="1" x14ac:dyDescent="0.25">
      <c r="B11" s="69" t="s">
        <v>27</v>
      </c>
      <c r="C11" s="69"/>
      <c r="D11" s="69"/>
      <c r="E11" s="69"/>
      <c r="F11" s="69"/>
      <c r="G11" s="69"/>
      <c r="H11" s="64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6"/>
      <c r="C12" s="46"/>
      <c r="D12" s="46"/>
      <c r="E12" s="46"/>
      <c r="F12" s="46"/>
      <c r="G12" s="64"/>
      <c r="H12" s="64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64"/>
      <c r="H13" s="64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64"/>
      <c r="H14" s="64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4"/>
      <c r="H15" s="64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4"/>
      <c r="H17" s="64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4"/>
      <c r="H18" s="64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4"/>
      <c r="H19" s="64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4"/>
      <c r="H20" s="64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4"/>
      <c r="H21" s="64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4"/>
      <c r="H22" s="64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4"/>
      <c r="H23" s="64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4"/>
      <c r="H24" s="64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4"/>
      <c r="H25" s="64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4"/>
      <c r="H26" s="64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4"/>
      <c r="H27" s="64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4"/>
      <c r="H28" s="64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4"/>
      <c r="H29" s="64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4"/>
      <c r="H30" s="64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4"/>
      <c r="H31" s="64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4"/>
      <c r="H32" s="64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4"/>
      <c r="H33" s="64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4"/>
      <c r="H34" s="64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4"/>
      <c r="H35" s="64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4"/>
      <c r="H36" s="64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4"/>
      <c r="H37" s="64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4"/>
      <c r="H38" s="64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4"/>
      <c r="H39" s="64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4"/>
      <c r="H40" s="64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4"/>
      <c r="H41" s="64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4"/>
      <c r="H42" s="64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4"/>
      <c r="H43" s="64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4"/>
      <c r="H44" s="64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4"/>
      <c r="H45" s="64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4"/>
      <c r="H46" s="64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4"/>
      <c r="H47" s="64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4"/>
      <c r="H48" s="64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4"/>
      <c r="H49" s="64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4"/>
      <c r="H50" s="64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4"/>
      <c r="H51" s="64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4"/>
      <c r="H52" s="64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4"/>
      <c r="H53" s="64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4"/>
      <c r="H54" s="64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4"/>
      <c r="H55" s="64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4"/>
      <c r="H56" s="64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4"/>
      <c r="H57" s="64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4"/>
      <c r="H58" s="64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4"/>
      <c r="H59" s="64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4"/>
      <c r="H60" s="64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4"/>
      <c r="H61" s="64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4"/>
      <c r="H62" s="64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4"/>
      <c r="H63" s="64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4"/>
      <c r="H64" s="64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4"/>
      <c r="H65" s="64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4"/>
      <c r="H66" s="64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4"/>
      <c r="H67" s="64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4"/>
      <c r="H68" s="64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4"/>
      <c r="H69" s="64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4"/>
      <c r="H70" s="64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4"/>
      <c r="H71" s="64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4"/>
      <c r="H72" s="64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4"/>
      <c r="H73" s="64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4"/>
      <c r="H74" s="64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4"/>
      <c r="H75" s="64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4"/>
      <c r="H76" s="64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4"/>
      <c r="H77" s="64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4"/>
      <c r="H78" s="64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4"/>
      <c r="H79" s="64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4"/>
      <c r="H80" s="64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4"/>
      <c r="H81" s="64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4"/>
      <c r="H82" s="64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4"/>
      <c r="H83" s="64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4"/>
      <c r="H84" s="64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4"/>
      <c r="H85" s="64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4"/>
      <c r="H86" s="64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4"/>
      <c r="H87" s="64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4"/>
      <c r="H88" s="64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4"/>
      <c r="H89" s="64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4"/>
      <c r="H90" s="64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4"/>
      <c r="H91" s="64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4"/>
      <c r="H92" s="64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4"/>
      <c r="H93" s="64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4"/>
      <c r="H94" s="64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4"/>
      <c r="H95" s="64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4"/>
      <c r="H96" s="64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6vBfTx7dHqKDEBtaipwDnpQXUuMAoAJaa1ksVQM+qWpltpDwvB6zxCVvAK6o2yCYrfM9BBtkE5CzetfeAQvBnA==" saltValue="rAb+k6Km3JGb8l5OQU1Oow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D7 B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T7">
    <cfRule type="cellIs" dxfId="5" priority="36" operator="equal">
      <formula>"VYHOVUJE"</formula>
    </cfRule>
  </conditionalFormatting>
  <conditionalFormatting sqref="T7">
    <cfRule type="cellIs" dxfId="4" priority="35" operator="equal">
      <formula>"NEVYHOVUJE"</formula>
    </cfRule>
  </conditionalFormatting>
  <conditionalFormatting sqref="G7:H7 R7">
    <cfRule type="containsBlanks" dxfId="3" priority="29">
      <formula>LEN(TRIM(G7))=0</formula>
    </cfRule>
  </conditionalFormatting>
  <conditionalFormatting sqref="G7:H7 R7">
    <cfRule type="notContainsBlanks" dxfId="2" priority="27">
      <formula>LEN(TRIM(G7))&gt;0</formula>
    </cfRule>
  </conditionalFormatting>
  <conditionalFormatting sqref="G7:H7 R7">
    <cfRule type="notContainsBlanks" dxfId="1" priority="26">
      <formula>LEN(TRIM(G7))&gt;0</formula>
    </cfRule>
  </conditionalFormatting>
  <conditionalFormatting sqref="G7:H7">
    <cfRule type="notContainsBlanks" dxfId="0" priority="25">
      <formula>LEN(TRIM(G7))&gt;0</formula>
    </cfRule>
  </conditionalFormatting>
  <dataValidations count="2">
    <dataValidation type="list" allowBlank="1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2022-03-21T11:26:02Z</cp:lastPrinted>
  <dcterms:created xsi:type="dcterms:W3CDTF">2014-03-05T12:43:32Z</dcterms:created>
  <dcterms:modified xsi:type="dcterms:W3CDTF">2022-03-28T06:02:32Z</dcterms:modified>
</cp:coreProperties>
</file>